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вересень" sheetId="1" r:id="rId1"/>
  </sheets>
  <calcPr calcId="144525"/>
</workbook>
</file>

<file path=xl/calcChain.xml><?xml version="1.0" encoding="utf-8"?>
<calcChain xmlns="http://schemas.openxmlformats.org/spreadsheetml/2006/main">
  <c r="Q9" i="1" l="1"/>
  <c r="L11" i="1" l="1"/>
  <c r="J10" i="1" l="1"/>
  <c r="I10" i="1"/>
  <c r="M11" i="1" l="1"/>
  <c r="U11" i="1" l="1"/>
  <c r="T11" i="1" l="1"/>
  <c r="P11" i="1"/>
  <c r="O9" i="1"/>
  <c r="O10" i="1"/>
  <c r="O8" i="1"/>
  <c r="Q8" i="1" s="1"/>
  <c r="Q10" i="1" l="1"/>
  <c r="R10" i="1"/>
  <c r="R9" i="1"/>
  <c r="S11" i="1"/>
  <c r="R8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<sst xmlns="http://schemas.openxmlformats.org/spreadsheetml/2006/main" count="35" uniqueCount="35">
  <si>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</si>
  <si>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</si>
  <si>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</si>
  <si>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</si>
  <si>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</si>
  <si>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</si>
  <si>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</si>
  <si>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</si>
  <si>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</si>
  <si>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</si>
  <si>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</si>
  <si>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</si>
  <si>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</si>
  <si>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</si>
  <si>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</si>
  <si>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</si>
  <si>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</si>
  <si>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</si>
  <si>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</si>
  <si>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</si>
  <si>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</si>
  <si>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</si>
  <si>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</si>
  <si>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</si>
  <si>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</si>
  <si>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</si>
  <si>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</si>
  <si>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</si>
  <si>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</si>
  <si>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</si>
  <si>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</si>
  <si>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</si>
  <si>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Матеріальна допомога на оздоровлення</t>
  </si>
  <si>
    <t>Відпускні</t>
  </si>
  <si>
    <t>За вересень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</si>
</sst>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Normal="100" zoomScaleSheetLayoutView="100" workbookViewId="0">
      <selection activeCell="Y9" sqref="Y9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5703125" customWidth="1"/>
    <col min="13" max="13" width="7.85546875" bestFit="1" customWidth="1"/>
    <col min="14" max="14" width="7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4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5"/>
    </row>
    <row r="3" spans="1:24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12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12" t="s">
        <v>34</v>
      </c>
      <c r="G4" s="12"/>
      <c r="H4" s="12"/>
      <c r="I4" s="12"/>
      <c r="J4" s="12"/>
      <c r="K4" s="12"/>
      <c r="L4" s="12"/>
      <c r="M4" s="12"/>
      <c r="N4" s="12"/>
      <c r="O4" s="12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8"/>
      <c r="X5" s="8"/>
    </row>
    <row r="6" spans="1:24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32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6" t="s">
        <v>7</v>
      </c>
      <c r="C8" s="17"/>
      <c r="D8" s="10" t="s">
        <v>8</v>
      </c>
      <c r="E8" s="18">
        <v>22</v>
      </c>
      <c r="F8" s="19"/>
      <c r="G8" s="3">
        <v>11200</v>
      </c>
      <c r="H8" s="3">
        <v>700</v>
      </c>
      <c r="I8" s="3">
        <v>5600</v>
      </c>
      <c r="J8" s="3">
        <v>11200</v>
      </c>
      <c r="K8" s="3">
        <v>416</v>
      </c>
      <c r="L8" s="3">
        <v>0</v>
      </c>
      <c r="M8" s="3">
        <v>0</v>
      </c>
      <c r="N8" s="3">
        <v>0</v>
      </c>
      <c r="O8" s="3">
        <f>SUM(G8:N8)</f>
        <v>29116</v>
      </c>
      <c r="P8" s="3">
        <v>10600</v>
      </c>
      <c r="Q8" s="3">
        <f>ROUND((O8)*0.18,2)</f>
        <v>5240.88</v>
      </c>
      <c r="R8" s="3">
        <f>ROUND((O8)*1.5%,2)</f>
        <v>436.74</v>
      </c>
      <c r="S8" s="3">
        <v>0</v>
      </c>
      <c r="T8" s="3">
        <v>0</v>
      </c>
      <c r="U8" s="3">
        <v>0</v>
      </c>
      <c r="V8" s="3">
        <f>SUM(P8:U8)</f>
        <v>16277.62</v>
      </c>
      <c r="W8" s="3">
        <f>O8-V8</f>
        <v>12838.38</v>
      </c>
    </row>
    <row r="9" spans="1:24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12</v>
      </c>
      <c r="F9" s="19"/>
      <c r="G9" s="3">
        <v>5345.45</v>
      </c>
      <c r="H9" s="3">
        <v>327.27</v>
      </c>
      <c r="I9" s="3">
        <v>2672.73</v>
      </c>
      <c r="J9" s="3">
        <v>5345.45</v>
      </c>
      <c r="K9" s="3">
        <v>226.91</v>
      </c>
      <c r="L9" s="3">
        <v>15360.56</v>
      </c>
      <c r="M9" s="3">
        <v>0</v>
      </c>
      <c r="N9" s="3">
        <v>0</v>
      </c>
      <c r="O9" s="3">
        <f>SUM(G9:N9)</f>
        <v>29278.369999999995</v>
      </c>
      <c r="P9" s="3">
        <v>1800</v>
      </c>
      <c r="Q9" s="3">
        <f>ROUND((O9)*0.18,2)</f>
        <v>5270.11</v>
      </c>
      <c r="R9" s="3">
        <f>ROUND((O9)*1.5%,2)</f>
        <v>439.18</v>
      </c>
      <c r="S9" s="3">
        <v>0</v>
      </c>
      <c r="T9" s="3">
        <v>0</v>
      </c>
      <c r="U9" s="3">
        <v>12365.25</v>
      </c>
      <c r="V9" s="3">
        <f>SUM(P9:U9)</f>
        <v>19874.54</v>
      </c>
      <c r="W9" s="3">
        <f t="shared" ref="W9:W10" si="0">O9-V9</f>
        <v>9403.8299999999945</v>
      </c>
    </row>
    <row r="10" spans="1:24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22</v>
      </c>
      <c r="F10" s="19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416</v>
      </c>
      <c r="L10" s="3">
        <v>0</v>
      </c>
      <c r="M10" s="3">
        <v>0</v>
      </c>
      <c r="N10" s="3">
        <v>9800</v>
      </c>
      <c r="O10" s="3">
        <f>SUM(G10:N10)</f>
        <v>35516</v>
      </c>
      <c r="P10" s="3">
        <v>9400</v>
      </c>
      <c r="Q10" s="3">
        <f t="shared" ref="Q10" si="1">ROUND((O10)*0.18,2)</f>
        <v>6392.88</v>
      </c>
      <c r="R10" s="3">
        <f>ROUND((O10)*1.5%,2)</f>
        <v>532.74</v>
      </c>
      <c r="S10" s="3">
        <v>0</v>
      </c>
      <c r="T10" s="3">
        <v>50</v>
      </c>
      <c r="U10" s="3">
        <v>0</v>
      </c>
      <c r="V10" s="3">
        <f>SUM(P10:U10)</f>
        <v>16375.62</v>
      </c>
      <c r="W10" s="3">
        <f t="shared" si="0"/>
        <v>19140.379999999997</v>
      </c>
    </row>
    <row r="11" spans="1:24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26345.45</v>
      </c>
      <c r="H11" s="2">
        <f t="shared" ref="H11:W11" si="2">SUM(H8:H10)</f>
        <v>1827.27</v>
      </c>
      <c r="I11" s="2">
        <f t="shared" si="2"/>
        <v>13172.73</v>
      </c>
      <c r="J11" s="2">
        <f t="shared" si="2"/>
        <v>26345.45</v>
      </c>
      <c r="K11" s="2">
        <f t="shared" si="2"/>
        <v>1058.9099999999999</v>
      </c>
      <c r="L11" s="2">
        <f t="shared" si="2"/>
        <v>15360.56</v>
      </c>
      <c r="M11" s="2">
        <f>SUM(M8:M10)</f>
        <v>0</v>
      </c>
      <c r="N11" s="2">
        <f t="shared" si="2"/>
        <v>9800</v>
      </c>
      <c r="O11" s="2">
        <f t="shared" si="2"/>
        <v>93910.37</v>
      </c>
      <c r="P11" s="2">
        <f t="shared" si="2"/>
        <v>21800</v>
      </c>
      <c r="Q11" s="2">
        <f t="shared" si="2"/>
        <v>16903.87</v>
      </c>
      <c r="R11" s="2">
        <f t="shared" si="2"/>
        <v>1408.66</v>
      </c>
      <c r="S11" s="2">
        <f t="shared" si="2"/>
        <v>0</v>
      </c>
      <c r="T11" s="2">
        <f t="shared" si="2"/>
        <v>50</v>
      </c>
      <c r="U11" s="2">
        <f t="shared" si="2"/>
        <v>12365.25</v>
      </c>
      <c r="V11" s="2">
        <f t="shared" si="2"/>
        <v>52527.780000000006</v>
      </c>
      <c r="W11" s="2">
        <f t="shared" si="2"/>
        <v>41382.589999999989</v>
      </c>
    </row>
    <row r="12" spans="1:24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2022-09-30T11:01:15Z</cp:lastPrinted>
  <dcterms:created xsi:type="dcterms:W3CDTF">2021-12-21T12:21:16Z</dcterms:created>
  <dcterms:modified xsi:type="dcterms:W3CDTF">2022-09-30T11:36:36Z</dcterms:modified>
</cp:coreProperties>
</file>